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ТБО'!$A$1:$Q$69</definedName>
  </definedNames>
  <calcPr fullCalcOnLoad="1"/>
</workbook>
</file>

<file path=xl/sharedStrings.xml><?xml version="1.0" encoding="utf-8"?>
<sst xmlns="http://schemas.openxmlformats.org/spreadsheetml/2006/main" count="105" uniqueCount="54">
  <si>
    <t>Б.Ибрагимова 23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</si>
  <si>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</si>
  <si>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</si>
  <si>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</si>
  <si>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</si>
  <si>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</si>
  <si>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</si>
  <si>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</si>
  <si>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</si>
  <si>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</si>
  <si>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</si>
  <si>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</si>
  <si>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</si>
  <si>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</si>
  <si>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</si>
  <si>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</si>
  <si>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</si>
  <si>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</si>
  <si>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</si>
  <si>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</si>
  <si>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</si>
  <si>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</si>
  <si>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</si>
  <si>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</si>
  <si>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</si>
  <si>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 xml:space="preserve">Общестроительные работы 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</si>
  <si>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</si>
  <si>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</si>
  <si>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</si>
  <si>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Обслуживание узлов учета автоматического регулирования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</si>
  <si>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</si>
  <si>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</si>
  <si>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</si>
  <si>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</si>
  <si>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</si>
  <si>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</si>
  <si>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</si>
  <si>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</si>
  <si>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</si>
  <si>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</si>
  <si>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</si>
  <si>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</si>
  <si>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</si>
  <si>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</si>
  <si>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</si>
  <si>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лестничных маршей</t>
  </si>
  <si>
    <t>Ремонт, смена кровли, козырьков, желобов, водосточных труб, козырька и др. работы</t>
  </si>
  <si>
    <t>Ремонтные работы, обслуживание ИТП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</si>
  <si>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</si>
  <si>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</si>
  <si>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</si>
  <si>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Справочно.Из-за снегопадов  выполнены работы по очистке кровли от снега не предусмотренные планом.В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сантехнические работы, электромонтажные работы, ремонт на кровле, общестроительные работы.  В 2013г. в связи с производственной необходимостью  проведены работы по техобслуживанию приборов учета тепловой энергии, ремонтные работы, обслуживание ИТП, обслуживание узлов автоматического регулирования..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</si>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</sst>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PageLayoutView="0" workbookViewId="0" topLeftCell="A45">
      <selection activeCell="A52" sqref="A52"/>
    </sheetView>
  </sheetViews>
  <sheetFormatPr defaultColWidth="9.140625" defaultRowHeight="12.75"/>
  <cols>
    <col min="1" max="1" width="67.7109375" style="5" customWidth="1"/>
    <col min="2" max="2" width="18.140625" style="6" customWidth="1"/>
    <col min="3" max="16384" width="9.140625" style="1" customWidth="1"/>
  </cols>
  <sheetData>
    <row r="1" ht="12">
      <c r="A1" s="5" t="s">
        <v>22</v>
      </c>
    </row>
    <row r="2" spans="1:2" ht="15.75" customHeight="1">
      <c r="A2" s="7" t="s">
        <v>39</v>
      </c>
      <c r="B2" s="8"/>
    </row>
    <row r="3" spans="1:2" ht="13.5" customHeight="1">
      <c r="A3" s="7" t="s">
        <v>40</v>
      </c>
      <c r="B3" s="9" t="s">
        <v>0</v>
      </c>
    </row>
    <row r="4" spans="1:2" s="2" customFormat="1" ht="15.75" customHeight="1">
      <c r="A4" s="10" t="s">
        <v>1</v>
      </c>
      <c r="B4" s="11" t="s">
        <v>11</v>
      </c>
    </row>
    <row r="5" spans="1:2" ht="12">
      <c r="A5" s="12" t="s">
        <v>23</v>
      </c>
      <c r="B5" s="13">
        <v>37803</v>
      </c>
    </row>
    <row r="6" spans="1:2" ht="12">
      <c r="A6" s="10" t="s">
        <v>4</v>
      </c>
      <c r="B6" s="11">
        <v>1539362</v>
      </c>
    </row>
    <row r="7" spans="1:2" ht="12">
      <c r="A7" s="10" t="s">
        <v>9</v>
      </c>
      <c r="B7" s="11">
        <v>1507138</v>
      </c>
    </row>
    <row r="8" spans="1:2" ht="12">
      <c r="A8" s="10" t="s">
        <v>5</v>
      </c>
      <c r="B8" s="11">
        <v>36530</v>
      </c>
    </row>
    <row r="9" spans="1:2" ht="12">
      <c r="A9" s="10" t="s">
        <v>10</v>
      </c>
      <c r="B9" s="11">
        <v>29192</v>
      </c>
    </row>
    <row r="10" spans="1:2" ht="12">
      <c r="A10" s="10" t="s">
        <v>41</v>
      </c>
      <c r="B10" s="11">
        <v>16320</v>
      </c>
    </row>
    <row r="11" spans="1:2" ht="12">
      <c r="A11" s="10" t="s">
        <v>18</v>
      </c>
      <c r="B11" s="11">
        <v>11544</v>
      </c>
    </row>
    <row r="12" spans="1:2" ht="12">
      <c r="A12" s="10" t="s">
        <v>6</v>
      </c>
      <c r="B12" s="11">
        <v>1547874</v>
      </c>
    </row>
    <row r="13" spans="1:2" ht="12">
      <c r="A13" s="14" t="s">
        <v>42</v>
      </c>
      <c r="B13" s="13">
        <v>82141</v>
      </c>
    </row>
    <row r="14" spans="1:2" ht="12">
      <c r="A14" s="10"/>
      <c r="B14" s="11"/>
    </row>
    <row r="15" spans="1:2" ht="12">
      <c r="A15" s="10" t="s">
        <v>2</v>
      </c>
      <c r="B15" s="11" t="s">
        <v>24</v>
      </c>
    </row>
    <row r="16" spans="1:2" s="3" customFormat="1" ht="12" customHeight="1">
      <c r="A16" s="12" t="s">
        <v>43</v>
      </c>
      <c r="B16" s="13">
        <v>-272785</v>
      </c>
    </row>
    <row r="17" spans="1:2" s="2" customFormat="1" ht="12">
      <c r="A17" s="12" t="s">
        <v>12</v>
      </c>
      <c r="B17" s="13">
        <f>SUM(B18:B30)</f>
        <v>333349</v>
      </c>
    </row>
    <row r="18" spans="1:2" ht="12">
      <c r="A18" s="10" t="s">
        <v>8</v>
      </c>
      <c r="B18" s="11">
        <v>105</v>
      </c>
    </row>
    <row r="19" spans="1:2" ht="12">
      <c r="A19" s="10" t="s">
        <v>44</v>
      </c>
      <c r="B19" s="11">
        <v>344</v>
      </c>
    </row>
    <row r="20" spans="1:2" s="4" customFormat="1" ht="12">
      <c r="A20" s="10" t="s">
        <v>45</v>
      </c>
      <c r="B20" s="11">
        <v>2231</v>
      </c>
    </row>
    <row r="21" spans="1:2" ht="12">
      <c r="A21" s="10" t="s">
        <v>46</v>
      </c>
      <c r="B21" s="11">
        <v>36767</v>
      </c>
    </row>
    <row r="22" spans="1:2" ht="36">
      <c r="A22" s="10" t="s">
        <v>26</v>
      </c>
      <c r="B22" s="11">
        <v>9187</v>
      </c>
    </row>
    <row r="23" spans="1:2" ht="12">
      <c r="A23" s="10" t="s">
        <v>25</v>
      </c>
      <c r="B23" s="11">
        <v>278</v>
      </c>
    </row>
    <row r="24" spans="1:2" ht="36">
      <c r="A24" s="15" t="s">
        <v>27</v>
      </c>
      <c r="B24" s="11">
        <v>50546</v>
      </c>
    </row>
    <row r="25" spans="1:2" ht="24">
      <c r="A25" s="10" t="s">
        <v>13</v>
      </c>
      <c r="B25" s="11">
        <v>4057</v>
      </c>
    </row>
    <row r="26" spans="1:2" ht="24">
      <c r="A26" s="10" t="s">
        <v>28</v>
      </c>
      <c r="B26" s="11">
        <v>60231</v>
      </c>
    </row>
    <row r="27" spans="1:2" ht="12">
      <c r="A27" s="10" t="s">
        <v>29</v>
      </c>
      <c r="B27" s="11">
        <v>12552</v>
      </c>
    </row>
    <row r="28" spans="1:2" ht="12">
      <c r="A28" s="10" t="s">
        <v>47</v>
      </c>
      <c r="B28" s="11">
        <v>129824</v>
      </c>
    </row>
    <row r="29" spans="1:2" ht="12">
      <c r="A29" s="16" t="s">
        <v>48</v>
      </c>
      <c r="B29" s="11">
        <v>19337</v>
      </c>
    </row>
    <row r="30" spans="1:2" ht="12">
      <c r="A30" s="10" t="s">
        <v>49</v>
      </c>
      <c r="B30" s="11">
        <v>7890</v>
      </c>
    </row>
    <row r="31" spans="1:2" ht="12">
      <c r="A31" s="12" t="s">
        <v>30</v>
      </c>
      <c r="B31" s="13">
        <v>62048</v>
      </c>
    </row>
    <row r="32" spans="1:2" ht="12">
      <c r="A32" s="12" t="s">
        <v>14</v>
      </c>
      <c r="B32" s="13">
        <f>B33+B39</f>
        <v>687542</v>
      </c>
    </row>
    <row r="33" spans="1:2" ht="12">
      <c r="A33" s="10" t="s">
        <v>31</v>
      </c>
      <c r="B33" s="11">
        <f>SUM(B34:B38)</f>
        <v>261606</v>
      </c>
    </row>
    <row r="34" spans="1:2" ht="12">
      <c r="A34" s="10" t="s">
        <v>32</v>
      </c>
      <c r="B34" s="11">
        <v>59631</v>
      </c>
    </row>
    <row r="35" spans="1:2" ht="12">
      <c r="A35" s="10" t="s">
        <v>33</v>
      </c>
      <c r="B35" s="11">
        <v>4936</v>
      </c>
    </row>
    <row r="36" spans="1:2" ht="12">
      <c r="A36" s="10" t="s">
        <v>34</v>
      </c>
      <c r="B36" s="11">
        <v>6996</v>
      </c>
    </row>
    <row r="37" spans="1:2" ht="12">
      <c r="A37" s="10" t="s">
        <v>50</v>
      </c>
      <c r="B37" s="11">
        <v>4936</v>
      </c>
    </row>
    <row r="38" spans="1:2" ht="12">
      <c r="A38" s="10" t="s">
        <v>35</v>
      </c>
      <c r="B38" s="11">
        <v>185107</v>
      </c>
    </row>
    <row r="39" spans="1:2" ht="12">
      <c r="A39" s="10" t="s">
        <v>36</v>
      </c>
      <c r="B39" s="11">
        <f>SUM(B40:B43)</f>
        <v>425936</v>
      </c>
    </row>
    <row r="40" spans="1:2" ht="12">
      <c r="A40" s="10" t="s">
        <v>19</v>
      </c>
      <c r="B40" s="11">
        <v>165732</v>
      </c>
    </row>
    <row r="41" spans="1:2" ht="12">
      <c r="A41" s="10" t="s">
        <v>3</v>
      </c>
      <c r="B41" s="11">
        <v>133289</v>
      </c>
    </row>
    <row r="42" spans="1:2" ht="12">
      <c r="A42" s="10" t="s">
        <v>7</v>
      </c>
      <c r="B42" s="11">
        <v>89621</v>
      </c>
    </row>
    <row r="43" spans="1:2" ht="12">
      <c r="A43" s="10" t="s">
        <v>15</v>
      </c>
      <c r="B43" s="11">
        <v>37294</v>
      </c>
    </row>
    <row r="44" spans="1:2" ht="12">
      <c r="A44" s="12" t="s">
        <v>20</v>
      </c>
      <c r="B44" s="13">
        <v>114843</v>
      </c>
    </row>
    <row r="45" spans="1:2" ht="24">
      <c r="A45" s="12" t="s">
        <v>37</v>
      </c>
      <c r="B45" s="13">
        <v>147614</v>
      </c>
    </row>
    <row r="46" spans="1:2" ht="12">
      <c r="A46" s="12" t="s">
        <v>21</v>
      </c>
      <c r="B46" s="13">
        <v>25251</v>
      </c>
    </row>
    <row r="47" spans="1:2" ht="12">
      <c r="A47" s="17" t="s">
        <v>16</v>
      </c>
      <c r="B47" s="11">
        <f>B17+B31+B32+B44+B45+B46</f>
        <v>1370647</v>
      </c>
    </row>
    <row r="48" spans="1:2" ht="12">
      <c r="A48" s="18" t="s">
        <v>17</v>
      </c>
      <c r="B48" s="13">
        <f>B47*1.18</f>
        <v>1617363.46</v>
      </c>
    </row>
    <row r="49" spans="1:2" ht="12">
      <c r="A49" s="19" t="s">
        <v>38</v>
      </c>
      <c r="B49" s="20">
        <f>B12+B16-B48</f>
        <v>-342274.45999999996</v>
      </c>
    </row>
    <row r="50" spans="1:2" ht="24">
      <c r="A50" s="19" t="s">
        <v>52</v>
      </c>
      <c r="B50" s="20">
        <v>40614.57</v>
      </c>
    </row>
    <row r="51" spans="1:2" ht="12">
      <c r="A51" s="19" t="s">
        <v>53</v>
      </c>
      <c r="B51" s="20">
        <f>B49+B50</f>
        <v>-301659.88999999996</v>
      </c>
    </row>
    <row r="52" spans="1:2" ht="12">
      <c r="A52" s="21"/>
      <c r="B52" s="22"/>
    </row>
    <row r="53" spans="1:2" ht="12">
      <c r="A53" s="23"/>
      <c r="B53" s="24"/>
    </row>
    <row r="54" spans="1:2" ht="12">
      <c r="A54" s="23"/>
      <c r="B54" s="8"/>
    </row>
    <row r="55" spans="1:2" ht="12">
      <c r="A55" s="25"/>
      <c r="B55" s="24"/>
    </row>
    <row r="56" spans="1:2" ht="12">
      <c r="A56" s="23"/>
      <c r="B56" s="8"/>
    </row>
    <row r="57" spans="1:2" ht="12">
      <c r="A57" s="26"/>
      <c r="B57" s="27"/>
    </row>
    <row r="58" spans="1:2" ht="12">
      <c r="A58" s="23"/>
      <c r="B58" s="8"/>
    </row>
    <row r="59" spans="1:2" ht="12">
      <c r="A59" s="23"/>
      <c r="B59" s="8"/>
    </row>
    <row r="60" spans="1:2" ht="12">
      <c r="A60" s="23"/>
      <c r="B60" s="24"/>
    </row>
    <row r="61" spans="1:2" ht="12">
      <c r="A61" s="23"/>
      <c r="B61" s="27"/>
    </row>
    <row r="62" spans="1:2" ht="12">
      <c r="A62" s="23"/>
      <c r="B62" s="8"/>
    </row>
    <row r="63" spans="1:2" ht="12">
      <c r="A63" s="23"/>
      <c r="B63" s="8"/>
    </row>
    <row r="64" spans="1:2" ht="12">
      <c r="A64" s="23"/>
      <c r="B64" s="24"/>
    </row>
    <row r="65" spans="1:2" ht="12">
      <c r="A65" s="23"/>
      <c r="B65" s="8"/>
    </row>
    <row r="66" spans="1:2" ht="12">
      <c r="A66" s="23"/>
      <c r="B66" s="8"/>
    </row>
    <row r="67" spans="1:2" ht="12">
      <c r="A67" s="23"/>
      <c r="B67" s="8"/>
    </row>
    <row r="68" spans="1:2" ht="12">
      <c r="A68" s="23"/>
      <c r="B68" s="8"/>
    </row>
    <row r="69" spans="1:2" ht="12">
      <c r="A69" s="23"/>
      <c r="B69" s="8"/>
    </row>
  </sheetData>
  <sheetProtection/>
  <autoFilter ref="A1:Q69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40">
      <selection activeCell="A51" sqref="A51:IV51"/>
    </sheetView>
  </sheetViews>
  <sheetFormatPr defaultColWidth="9.140625" defaultRowHeight="12.75"/>
  <cols>
    <col min="1" max="1" width="67.7109375" style="5" customWidth="1"/>
    <col min="2" max="2" width="18.140625" style="6" customWidth="1"/>
    <col min="3" max="16384" width="9.140625" style="1" customWidth="1"/>
  </cols>
  <sheetData>
    <row r="1" ht="12">
      <c r="A1" s="5" t="s">
        <v>22</v>
      </c>
    </row>
    <row r="2" spans="1:2" ht="15.75" customHeight="1">
      <c r="A2" s="7" t="s">
        <v>39</v>
      </c>
      <c r="B2" s="8"/>
    </row>
    <row r="3" spans="1:2" ht="13.5" customHeight="1">
      <c r="A3" s="7" t="s">
        <v>40</v>
      </c>
      <c r="B3" s="9" t="s">
        <v>0</v>
      </c>
    </row>
    <row r="4" spans="1:2" s="2" customFormat="1" ht="15.75" customHeight="1">
      <c r="A4" s="10" t="s">
        <v>1</v>
      </c>
      <c r="B4" s="11" t="s">
        <v>11</v>
      </c>
    </row>
    <row r="5" spans="1:2" ht="12">
      <c r="A5" s="12" t="s">
        <v>23</v>
      </c>
      <c r="B5" s="13">
        <v>37803</v>
      </c>
    </row>
    <row r="6" spans="1:2" ht="12">
      <c r="A6" s="10" t="s">
        <v>4</v>
      </c>
      <c r="B6" s="11">
        <v>1539362</v>
      </c>
    </row>
    <row r="7" spans="1:2" ht="12">
      <c r="A7" s="10" t="s">
        <v>9</v>
      </c>
      <c r="B7" s="11">
        <v>1507138</v>
      </c>
    </row>
    <row r="8" spans="1:2" ht="12">
      <c r="A8" s="10" t="s">
        <v>5</v>
      </c>
      <c r="B8" s="11">
        <v>36530</v>
      </c>
    </row>
    <row r="9" spans="1:2" ht="12">
      <c r="A9" s="10" t="s">
        <v>10</v>
      </c>
      <c r="B9" s="11">
        <v>29192</v>
      </c>
    </row>
    <row r="10" spans="1:2" ht="12">
      <c r="A10" s="10" t="s">
        <v>41</v>
      </c>
      <c r="B10" s="11">
        <v>16320</v>
      </c>
    </row>
    <row r="11" spans="1:2" ht="12">
      <c r="A11" s="10" t="s">
        <v>18</v>
      </c>
      <c r="B11" s="11">
        <v>11544</v>
      </c>
    </row>
    <row r="12" spans="1:2" ht="12">
      <c r="A12" s="10" t="s">
        <v>6</v>
      </c>
      <c r="B12" s="11">
        <v>1547874</v>
      </c>
    </row>
    <row r="13" spans="1:2" ht="12">
      <c r="A13" s="14" t="s">
        <v>42</v>
      </c>
      <c r="B13" s="13">
        <v>82141</v>
      </c>
    </row>
    <row r="14" spans="1:2" ht="12">
      <c r="A14" s="10"/>
      <c r="B14" s="11"/>
    </row>
    <row r="15" spans="1:2" ht="12">
      <c r="A15" s="10" t="s">
        <v>2</v>
      </c>
      <c r="B15" s="11" t="s">
        <v>24</v>
      </c>
    </row>
    <row r="16" spans="1:2" s="3" customFormat="1" ht="12" customHeight="1">
      <c r="A16" s="12" t="s">
        <v>43</v>
      </c>
      <c r="B16" s="13">
        <v>-272785</v>
      </c>
    </row>
    <row r="17" spans="1:2" s="2" customFormat="1" ht="12">
      <c r="A17" s="12" t="s">
        <v>12</v>
      </c>
      <c r="B17" s="13">
        <f>SUM(B18:B30)</f>
        <v>333349</v>
      </c>
    </row>
    <row r="18" spans="1:2" ht="12">
      <c r="A18" s="10" t="s">
        <v>8</v>
      </c>
      <c r="B18" s="11">
        <v>105</v>
      </c>
    </row>
    <row r="19" spans="1:2" ht="12">
      <c r="A19" s="10" t="s">
        <v>44</v>
      </c>
      <c r="B19" s="11">
        <v>344</v>
      </c>
    </row>
    <row r="20" spans="1:2" s="4" customFormat="1" ht="12">
      <c r="A20" s="10" t="s">
        <v>45</v>
      </c>
      <c r="B20" s="11">
        <v>2231</v>
      </c>
    </row>
    <row r="21" spans="1:2" ht="12">
      <c r="A21" s="10" t="s">
        <v>46</v>
      </c>
      <c r="B21" s="11">
        <v>36767</v>
      </c>
    </row>
    <row r="22" spans="1:2" ht="36">
      <c r="A22" s="10" t="s">
        <v>26</v>
      </c>
      <c r="B22" s="11">
        <v>9187</v>
      </c>
    </row>
    <row r="23" spans="1:2" ht="12">
      <c r="A23" s="10" t="s">
        <v>25</v>
      </c>
      <c r="B23" s="11">
        <v>278</v>
      </c>
    </row>
    <row r="24" spans="1:2" ht="36">
      <c r="A24" s="15" t="s">
        <v>27</v>
      </c>
      <c r="B24" s="11">
        <v>50546</v>
      </c>
    </row>
    <row r="25" spans="1:2" ht="24">
      <c r="A25" s="10" t="s">
        <v>13</v>
      </c>
      <c r="B25" s="11">
        <v>4057</v>
      </c>
    </row>
    <row r="26" spans="1:2" ht="24">
      <c r="A26" s="10" t="s">
        <v>28</v>
      </c>
      <c r="B26" s="11">
        <v>60231</v>
      </c>
    </row>
    <row r="27" spans="1:2" ht="12">
      <c r="A27" s="10" t="s">
        <v>29</v>
      </c>
      <c r="B27" s="11">
        <v>12552</v>
      </c>
    </row>
    <row r="28" spans="1:2" ht="12">
      <c r="A28" s="10" t="s">
        <v>47</v>
      </c>
      <c r="B28" s="11">
        <v>129824</v>
      </c>
    </row>
    <row r="29" spans="1:2" ht="12">
      <c r="A29" s="16" t="s">
        <v>48</v>
      </c>
      <c r="B29" s="11">
        <v>19337</v>
      </c>
    </row>
    <row r="30" spans="1:2" ht="12">
      <c r="A30" s="10" t="s">
        <v>49</v>
      </c>
      <c r="B30" s="11">
        <v>7890</v>
      </c>
    </row>
    <row r="31" spans="1:2" ht="12">
      <c r="A31" s="12" t="s">
        <v>30</v>
      </c>
      <c r="B31" s="13">
        <v>62048</v>
      </c>
    </row>
    <row r="32" spans="1:2" ht="12">
      <c r="A32" s="12" t="s">
        <v>14</v>
      </c>
      <c r="B32" s="13">
        <f>B33+B39</f>
        <v>687542</v>
      </c>
    </row>
    <row r="33" spans="1:2" ht="12">
      <c r="A33" s="10" t="s">
        <v>31</v>
      </c>
      <c r="B33" s="11">
        <f>SUM(B34:B38)</f>
        <v>261606</v>
      </c>
    </row>
    <row r="34" spans="1:2" ht="12">
      <c r="A34" s="10" t="s">
        <v>32</v>
      </c>
      <c r="B34" s="11">
        <v>59631</v>
      </c>
    </row>
    <row r="35" spans="1:2" ht="12">
      <c r="A35" s="10" t="s">
        <v>33</v>
      </c>
      <c r="B35" s="11">
        <v>4936</v>
      </c>
    </row>
    <row r="36" spans="1:2" ht="12">
      <c r="A36" s="10" t="s">
        <v>34</v>
      </c>
      <c r="B36" s="11">
        <v>6996</v>
      </c>
    </row>
    <row r="37" spans="1:2" ht="12">
      <c r="A37" s="10" t="s">
        <v>50</v>
      </c>
      <c r="B37" s="11">
        <v>4936</v>
      </c>
    </row>
    <row r="38" spans="1:2" ht="12">
      <c r="A38" s="10" t="s">
        <v>35</v>
      </c>
      <c r="B38" s="11">
        <v>185107</v>
      </c>
    </row>
    <row r="39" spans="1:2" ht="12">
      <c r="A39" s="10" t="s">
        <v>36</v>
      </c>
      <c r="B39" s="11">
        <f>SUM(B40:B43)</f>
        <v>425936</v>
      </c>
    </row>
    <row r="40" spans="1:2" ht="12">
      <c r="A40" s="10" t="s">
        <v>19</v>
      </c>
      <c r="B40" s="11">
        <v>165732</v>
      </c>
    </row>
    <row r="41" spans="1:2" ht="12">
      <c r="A41" s="10" t="s">
        <v>3</v>
      </c>
      <c r="B41" s="11">
        <v>133289</v>
      </c>
    </row>
    <row r="42" spans="1:2" ht="12">
      <c r="A42" s="10" t="s">
        <v>7</v>
      </c>
      <c r="B42" s="11">
        <v>89621</v>
      </c>
    </row>
    <row r="43" spans="1:2" ht="12">
      <c r="A43" s="10" t="s">
        <v>15</v>
      </c>
      <c r="B43" s="11">
        <v>37294</v>
      </c>
    </row>
    <row r="44" spans="1:2" ht="12">
      <c r="A44" s="12" t="s">
        <v>20</v>
      </c>
      <c r="B44" s="13">
        <v>114843</v>
      </c>
    </row>
    <row r="45" spans="1:2" ht="24">
      <c r="A45" s="12" t="s">
        <v>37</v>
      </c>
      <c r="B45" s="13">
        <v>147614</v>
      </c>
    </row>
    <row r="46" spans="1:2" ht="12">
      <c r="A46" s="12" t="s">
        <v>21</v>
      </c>
      <c r="B46" s="13">
        <v>25251</v>
      </c>
    </row>
    <row r="47" spans="1:2" ht="12">
      <c r="A47" s="17" t="s">
        <v>16</v>
      </c>
      <c r="B47" s="11">
        <f>B17+B31+B32+B44+B45+B46</f>
        <v>1370647</v>
      </c>
    </row>
    <row r="48" spans="1:2" ht="12">
      <c r="A48" s="18" t="s">
        <v>17</v>
      </c>
      <c r="B48" s="13">
        <f>B47*1.18</f>
        <v>1617363.46</v>
      </c>
    </row>
    <row r="49" spans="1:2" ht="12">
      <c r="A49" s="19" t="s">
        <v>38</v>
      </c>
      <c r="B49" s="20">
        <f>B12+B16-B48</f>
        <v>-342274.45999999996</v>
      </c>
    </row>
    <row r="50" spans="1:2" ht="120">
      <c r="A50" s="21" t="s">
        <v>51</v>
      </c>
      <c r="B50" s="22"/>
    </row>
    <row r="51" spans="1:2" ht="12">
      <c r="A51" s="23"/>
      <c r="B51" s="8"/>
    </row>
    <row r="52" spans="1:2" ht="12">
      <c r="A52" s="25"/>
      <c r="B52" s="24"/>
    </row>
    <row r="53" spans="1:2" ht="12">
      <c r="A53" s="23"/>
      <c r="B53" s="8"/>
    </row>
    <row r="54" spans="1:2" ht="12">
      <c r="A54" s="26"/>
      <c r="B54" s="27"/>
    </row>
    <row r="55" spans="1:2" ht="12">
      <c r="A55" s="23"/>
      <c r="B55" s="8"/>
    </row>
    <row r="56" spans="1:2" ht="12">
      <c r="A56" s="23"/>
      <c r="B56" s="8"/>
    </row>
    <row r="57" spans="1:2" ht="12">
      <c r="A57" s="23"/>
      <c r="B57" s="24"/>
    </row>
    <row r="58" spans="1:2" ht="12">
      <c r="A58" s="23"/>
      <c r="B58" s="27"/>
    </row>
    <row r="59" spans="1:2" ht="12">
      <c r="A59" s="23"/>
      <c r="B59" s="8"/>
    </row>
    <row r="60" spans="1:2" ht="12">
      <c r="A60" s="23"/>
      <c r="B60" s="8"/>
    </row>
    <row r="61" spans="1:2" ht="12">
      <c r="A61" s="23"/>
      <c r="B61" s="24"/>
    </row>
    <row r="62" spans="1:2" ht="12">
      <c r="A62" s="23"/>
      <c r="B62" s="8"/>
    </row>
    <row r="63" spans="1:2" ht="12">
      <c r="A63" s="23"/>
      <c r="B63" s="8"/>
    </row>
    <row r="64" spans="1:2" ht="12">
      <c r="A64" s="23"/>
      <c r="B64" s="8"/>
    </row>
    <row r="65" spans="1:2" ht="12">
      <c r="A65" s="23"/>
      <c r="B65" s="8"/>
    </row>
    <row r="66" spans="1:2" ht="12">
      <c r="A66" s="23"/>
      <c r="B6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2014-08-01T07:30:39Z</cp:lastPrinted>
  <dcterms:created xsi:type="dcterms:W3CDTF">1996-10-08T23:32:33Z</dcterms:created>
  <dcterms:modified xsi:type="dcterms:W3CDTF">2014-08-18T03:01:23Z</dcterms:modified>
  <cp:category/>
  <cp:version/>
  <cp:contentType/>
  <cp:contentStatus/>
</cp:coreProperties>
</file>